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inajokl\Downloads\october rotary\"/>
    </mc:Choice>
  </mc:AlternateContent>
  <xr:revisionPtr revIDLastSave="0" documentId="13_ncr:1_{13D5AC45-8265-48CD-BC03-F8370F018F7E}" xr6:coauthVersionLast="45" xr6:coauthVersionMax="45" xr10:uidLastSave="{00000000-0000-0000-0000-000000000000}"/>
  <bookViews>
    <workbookView xWindow="-225" yWindow="1650" windowWidth="11055" windowHeight="642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<sst xmlns="http://schemas.openxmlformats.org/spreadsheetml/2006/main" count="269" uniqueCount="163">
  <si>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</si>
  <si>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</si>
  <si>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</si>
  <si>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</si>
  <si>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</si>
  <si>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</si>
  <si>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</si>
  <si>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</si>
  <si>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</si>
  <si>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</si>
  <si>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</si>
  <si>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</si>
  <si>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</si>
  <si>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</si>
  <si>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</si>
  <si>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</si>
  <si>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</si>
  <si>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</si>
  <si>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</si>
  <si>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</si>
  <si>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</si>
  <si>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</si>
  <si>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</si>
  <si>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</si>
  <si>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</si>
  <si>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</si>
  <si>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</si>
  <si>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</si>
  <si>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</si>
  <si>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</si>
  <si>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</si>
  <si>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</si>
  <si>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</si>
  <si>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</si>
  <si>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</si>
  <si>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</si>
  <si>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</si>
  <si>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</si>
  <si>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</si>
  <si>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</si>
  <si>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</si>
  <si>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</si>
  <si>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</si>
  <si>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</si>
  <si>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</si>
  <si>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</si>
  <si>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</si>
  <si>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</si>
  <si>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</si>
  <si>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</si>
  <si>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</si>
  <si>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</si>
  <si>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</si>
  <si>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</si>
  <si>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</si>
  <si>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</si>
  <si>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</si>
  <si>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</si>
  <si>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</si>
  <si>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</si>
  <si>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</si>
  <si>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</si>
  <si>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</si>
  <si>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</si>
  <si>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</si>
  <si>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</si>
  <si>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</si>
  <si>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</si>
  <si>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</si>
  <si>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</si>
  <si>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</si>
  <si>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</si>
  <si>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</si>
  <si>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</si>
  <si>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</si>
  <si>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</si>
  <si>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</si>
  <si>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</si>
  <si>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</si>
  <si>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</si>
  <si>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</si>
  <si>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</si>
  <si>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</si>
  <si>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</si>
  <si>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</si>
  <si>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</si>
  <si>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</si>
  <si>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</si>
  <si>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</si>
  <si>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</si>
  <si>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</si>
  <si>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</si>
  <si>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</si>
  <si>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</si>
  <si>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</si>
  <si>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</si>
  <si>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</si>
  <si>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</si>
  <si>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</si>
  <si>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</si>
  <si>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</si>
  <si>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</si>
  <si>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</si>
  <si>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</si>
  <si>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</si>
  <si>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</si>
  <si>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</si>
  <si>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</si>
  <si>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</si>
  <si>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</si>
  <si>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</si>
  <si>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</si>
  <si>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</si>
  <si>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</si>
  <si>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</si>
  <si>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</si>
  <si>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</si>
  <si>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</si>
  <si>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</si>
  <si>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</si>
  <si>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</si>
  <si>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</si>
  <si>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</si>
  <si>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</si>
  <si>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</si>
  <si>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</si>
  <si>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</si>
  <si>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</si>
  <si>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</si>
  <si>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</si>
  <si>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</si>
  <si>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</si>
  <si>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</si>
  <si>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</si>
  <si>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</si>
  <si>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Fuente</t>
  </si>
  <si>
    <t>1-D</t>
  </si>
  <si>
    <t>Kendrick S. Sulay</t>
  </si>
  <si>
    <t>Manuel Climaco III</t>
  </si>
  <si>
    <t>X</t>
  </si>
  <si>
    <t>Philip Neri Estocada</t>
  </si>
  <si>
    <t>SM CITY CEBU</t>
  </si>
  <si>
    <t>JASON ONG</t>
  </si>
  <si>
    <t>STEPHEN HENRY UY</t>
  </si>
  <si>
    <t>REINA FE TARTE</t>
  </si>
  <si>
    <t>MANUFACTURING OPERATIONS MANAGEMENT</t>
  </si>
  <si>
    <t>FAMILY BUSINESS CONSULTING</t>
  </si>
  <si>
    <t>BUSINESS &amp; ENTERPRENEURIAL COACH SERVICES</t>
  </si>
  <si>
    <t>KENDRICK SULAY</t>
  </si>
  <si>
    <t>MARIA CELINA AMORES</t>
  </si>
  <si>
    <t>JOSE MARIE PONCE</t>
  </si>
  <si>
    <t>GUINACOT DANAO CITY</t>
  </si>
  <si>
    <t>PINK CONCERT</t>
  </si>
  <si>
    <t>GENERAL PUBLIC</t>
  </si>
  <si>
    <t>I CANSERVE FOUNDATION</t>
  </si>
  <si>
    <t>PINK HEALING MASS</t>
  </si>
  <si>
    <t>WALK TO END POLIO</t>
  </si>
  <si>
    <t>TURNOVER OF ULANTIN, HANDWASH AND TOILET RESTROOM</t>
  </si>
  <si>
    <t>GUINACOT ELEMENTARY SCHOOL</t>
  </si>
  <si>
    <t xml:space="preserve">FUENTE CIRCLE </t>
  </si>
  <si>
    <t>Radisson Blu Cebu</t>
  </si>
  <si>
    <t>FIELDS OF HOPE</t>
  </si>
  <si>
    <t>PINK BARBIE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</si>
</sst>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B11" zoomScale="94" zoomScaleNormal="200" zoomScalePageLayoutView="94" workbookViewId="0">
      <selection activeCell="L24" sqref="L24:M24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43739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43784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/>
      <c r="C11" s="152"/>
      <c r="D11" s="112"/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/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43764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15</v>
      </c>
      <c r="M19" s="63"/>
      <c r="N19" s="62"/>
      <c r="O19" s="173"/>
      <c r="P19" s="45" t="s">
        <v>141</v>
      </c>
    </row>
    <row r="20" spans="1:16" s="36" customFormat="1" ht="12" customHeight="1" thickTop="1" thickBot="1">
      <c r="A20" s="178"/>
      <c r="B20" s="153">
        <v>43765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15</v>
      </c>
      <c r="M20" s="63"/>
      <c r="N20" s="62"/>
      <c r="O20" s="173"/>
      <c r="P20" s="45" t="s">
        <v>141</v>
      </c>
    </row>
    <row r="21" spans="1:16" s="36" customFormat="1" ht="12" customHeight="1" thickTop="1" thickBot="1">
      <c r="A21" s="178"/>
      <c r="B21" s="153">
        <v>43760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6</v>
      </c>
      <c r="M21" s="63"/>
      <c r="N21" s="62"/>
      <c r="O21" s="173"/>
      <c r="P21" s="45" t="s">
        <v>151</v>
      </c>
    </row>
    <row r="22" spans="1:16" s="36" customFormat="1" ht="12" customHeight="1" thickTop="1" thickBot="1">
      <c r="A22" s="178"/>
      <c r="B22" s="153">
        <v>43758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16</v>
      </c>
      <c r="M22" s="63"/>
      <c r="N22" s="62"/>
      <c r="O22" s="173"/>
      <c r="P22" s="45" t="s">
        <v>159</v>
      </c>
    </row>
    <row r="23" spans="1:16" s="36" customFormat="1" ht="12" customHeight="1" thickTop="1" thickBot="1">
      <c r="A23" s="178"/>
      <c r="B23" s="153">
        <v>43750</v>
      </c>
      <c r="C23" s="154"/>
      <c r="D23" s="60"/>
      <c r="E23" s="61"/>
      <c r="F23" s="61"/>
      <c r="G23" s="61"/>
      <c r="H23" s="61"/>
      <c r="I23" s="61"/>
      <c r="J23" s="61"/>
      <c r="K23" s="62"/>
      <c r="L23" s="63">
        <v>5</v>
      </c>
      <c r="M23" s="63"/>
      <c r="N23" s="62"/>
      <c r="O23" s="173"/>
      <c r="P23" s="45" t="s">
        <v>160</v>
      </c>
    </row>
    <row r="24" spans="1:16" s="36" customFormat="1" ht="12" customHeight="1" thickTop="1" thickBot="1">
      <c r="A24" s="178"/>
      <c r="B24" s="153">
        <v>43764</v>
      </c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34</v>
      </c>
      <c r="J31" s="156" t="s">
        <v>7</v>
      </c>
      <c r="K31" s="157"/>
      <c r="L31" s="157"/>
      <c r="M31" s="157"/>
      <c r="N31" s="157"/>
      <c r="O31" s="157"/>
      <c r="P31" s="3">
        <v>23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2</v>
      </c>
      <c r="J33" s="160" t="s">
        <v>8</v>
      </c>
      <c r="K33" s="161"/>
      <c r="L33" s="161"/>
      <c r="M33" s="161"/>
      <c r="N33" s="161"/>
      <c r="O33" s="161"/>
      <c r="P33" s="37">
        <f>SUM(P31:P32)</f>
        <v>23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32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142</v>
      </c>
      <c r="C37" s="192"/>
      <c r="D37" s="192"/>
      <c r="E37" s="192"/>
      <c r="F37" s="192"/>
      <c r="G37" s="193"/>
      <c r="H37" s="118" t="s">
        <v>145</v>
      </c>
      <c r="I37" s="118"/>
      <c r="J37" s="118"/>
      <c r="K37" s="118"/>
      <c r="L37" s="118"/>
      <c r="M37" s="118" t="s">
        <v>148</v>
      </c>
      <c r="N37" s="118"/>
      <c r="O37" s="118"/>
      <c r="P37" s="119"/>
    </row>
    <row r="38" spans="1:16" s="39" customFormat="1" ht="12.75" customHeight="1">
      <c r="A38" s="40">
        <v>2</v>
      </c>
      <c r="B38" s="194" t="s">
        <v>143</v>
      </c>
      <c r="C38" s="195"/>
      <c r="D38" s="195"/>
      <c r="E38" s="195"/>
      <c r="F38" s="195"/>
      <c r="G38" s="196"/>
      <c r="H38" s="120" t="s">
        <v>146</v>
      </c>
      <c r="I38" s="120"/>
      <c r="J38" s="120"/>
      <c r="K38" s="120"/>
      <c r="L38" s="120"/>
      <c r="M38" s="120" t="s">
        <v>150</v>
      </c>
      <c r="N38" s="120"/>
      <c r="O38" s="120"/>
      <c r="P38" s="121"/>
    </row>
    <row r="39" spans="1:16" s="39" customFormat="1" ht="12.75" customHeight="1">
      <c r="A39" s="40">
        <v>3</v>
      </c>
      <c r="B39" s="194" t="s">
        <v>144</v>
      </c>
      <c r="C39" s="195"/>
      <c r="D39" s="195"/>
      <c r="E39" s="195"/>
      <c r="F39" s="195"/>
      <c r="G39" s="196"/>
      <c r="H39" s="120" t="s">
        <v>147</v>
      </c>
      <c r="I39" s="120"/>
      <c r="J39" s="120"/>
      <c r="K39" s="120"/>
      <c r="L39" s="120"/>
      <c r="M39" s="120" t="s">
        <v>149</v>
      </c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Manuel Climaco III</v>
      </c>
      <c r="B52" s="142"/>
      <c r="C52" s="143"/>
      <c r="D52" s="143"/>
      <c r="E52" s="143"/>
      <c r="F52" s="143"/>
      <c r="G52" s="143" t="str">
        <f>I6</f>
        <v>Kendrick S. Sulay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B14" zoomScale="91" zoomScaleNormal="200" zoomScalePageLayoutView="91" workbookViewId="0">
      <selection activeCell="P31" sqref="P3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Fuente</v>
      </c>
      <c r="B3" s="254"/>
      <c r="C3" s="254"/>
      <c r="D3" s="254"/>
      <c r="E3" s="254"/>
      <c r="F3" s="254" t="str">
        <f>'Summary of Activities'!I6</f>
        <v>Kendrick S. Sulay</v>
      </c>
      <c r="G3" s="254"/>
      <c r="H3" s="254"/>
      <c r="I3" s="254"/>
      <c r="J3" s="254"/>
      <c r="K3" s="254"/>
      <c r="L3" s="254" t="str">
        <f>'Summary of Activities'!N6</f>
        <v>Manuel Climaco III</v>
      </c>
      <c r="M3" s="254"/>
      <c r="N3" s="254"/>
      <c r="O3" s="254"/>
      <c r="P3" s="254"/>
      <c r="Q3" s="254"/>
      <c r="R3" s="254" t="str">
        <f>'Summary of Activities'!H6</f>
        <v>1-D</v>
      </c>
      <c r="S3" s="254"/>
      <c r="T3" s="279">
        <f>'Summary of Activities'!K2</f>
        <v>43739</v>
      </c>
      <c r="U3" s="254"/>
      <c r="V3" s="254"/>
      <c r="W3" s="280">
        <f>'Summary of Activities'!O8</f>
        <v>43784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43764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139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100</v>
      </c>
      <c r="P6" s="49">
        <v>75</v>
      </c>
      <c r="Q6" s="50">
        <v>2000</v>
      </c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152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153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43765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300</v>
      </c>
      <c r="P11" s="49">
        <v>45</v>
      </c>
      <c r="Q11" s="50">
        <v>1000</v>
      </c>
      <c r="R11" s="51"/>
      <c r="S11" s="49"/>
      <c r="T11" s="52"/>
      <c r="U11" s="54" t="s">
        <v>139</v>
      </c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155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154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43760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139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>
        <v>300</v>
      </c>
      <c r="S16" s="49">
        <v>560</v>
      </c>
      <c r="T16" s="52">
        <v>10000</v>
      </c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157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158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43758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>
        <v>300</v>
      </c>
      <c r="P21" s="49">
        <v>48</v>
      </c>
      <c r="Q21" s="50">
        <v>1000</v>
      </c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156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153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43750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100</v>
      </c>
      <c r="P26" s="49">
        <v>20</v>
      </c>
      <c r="Q26" s="50">
        <v>55000</v>
      </c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 t="s">
        <v>161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154</v>
      </c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43764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>
        <v>100</v>
      </c>
      <c r="P31" s="49">
        <v>20</v>
      </c>
      <c r="Q31" s="50">
        <v>3000</v>
      </c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 t="s">
        <v>162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900</v>
      </c>
      <c r="G51" s="278"/>
      <c r="H51" s="277">
        <f>P6+P11+P16+P21+P26+P31+P36+P41</f>
        <v>208</v>
      </c>
      <c r="I51" s="278"/>
      <c r="J51" s="271">
        <f>Q6+Q11+Q16+Q21+Q26+Q31+Q36+Q41</f>
        <v>62000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300</v>
      </c>
      <c r="G52" s="274"/>
      <c r="H52" s="273">
        <f>S6+S11+S16+S21+S26+S31+S36+S41</f>
        <v>560</v>
      </c>
      <c r="I52" s="274"/>
      <c r="J52" s="256">
        <f>T6+T11+T16+T21+T26+T31+T36+T41</f>
        <v>10000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900</v>
      </c>
      <c r="G54" s="262"/>
      <c r="H54" s="261">
        <f>SUM(H47:I52)</f>
        <v>768</v>
      </c>
      <c r="I54" s="262"/>
      <c r="J54" s="258">
        <f>SUM(J47:L52)</f>
        <v>72000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MWC SINAJON, Karen Cindy L.</cp:lastModifiedBy>
  <cp:lastPrinted>2019-04-23T13:42:22Z</cp:lastPrinted>
  <dcterms:created xsi:type="dcterms:W3CDTF">2013-07-03T03:04:40Z</dcterms:created>
  <dcterms:modified xsi:type="dcterms:W3CDTF">2019-11-15T02:32:13Z</dcterms:modified>
</cp:coreProperties>
</file>